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ế toán 2025\công khai\"/>
    </mc:Choice>
  </mc:AlternateContent>
  <bookViews>
    <workbookView xWindow="0" yWindow="0" windowWidth="28800" windowHeight="11532"/>
  </bookViews>
  <sheets>
    <sheet name="ANCS" sheetId="6" r:id="rId1"/>
    <sheet name="Sheet2" sheetId="2" r:id="rId2"/>
  </sheets>
  <definedNames>
    <definedName name="_xlnm.Print_Titles" localSheetId="0">ANCS!$9:$10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E27" i="6"/>
  <c r="E36" i="6" l="1"/>
  <c r="E32" i="6"/>
  <c r="E24" i="6"/>
  <c r="E30" i="6" l="1"/>
  <c r="G46" i="6"/>
  <c r="G45" i="6"/>
  <c r="G44" i="6"/>
  <c r="F44" i="6"/>
  <c r="E44" i="6"/>
  <c r="G43" i="6"/>
  <c r="F43" i="6"/>
  <c r="G42" i="6"/>
  <c r="G41" i="6"/>
  <c r="G40" i="6" s="1"/>
  <c r="F40" i="6"/>
  <c r="G39" i="6"/>
  <c r="G38" i="6"/>
  <c r="F38" i="6"/>
  <c r="G37" i="6"/>
  <c r="G36" i="6" s="1"/>
  <c r="F36" i="6"/>
  <c r="G35" i="6"/>
  <c r="G34" i="6"/>
  <c r="F34" i="6"/>
  <c r="G33" i="6"/>
  <c r="G32" i="6" s="1"/>
  <c r="F32" i="6"/>
  <c r="F31" i="6"/>
  <c r="G31" i="6" s="1"/>
  <c r="G30" i="6" s="1"/>
  <c r="G28" i="6"/>
  <c r="G27" i="6" s="1"/>
  <c r="F27" i="6"/>
  <c r="G25" i="6"/>
  <c r="G24" i="6" s="1"/>
  <c r="F24" i="6"/>
  <c r="G20" i="6"/>
  <c r="G18" i="6" s="1"/>
  <c r="F20" i="6"/>
  <c r="F18" i="6" s="1"/>
  <c r="E18" i="6"/>
  <c r="C17" i="6"/>
  <c r="E12" i="6"/>
  <c r="E11" i="6" s="1"/>
  <c r="C12" i="6"/>
  <c r="C11" i="6" s="1"/>
  <c r="G21" i="6" l="1"/>
  <c r="F30" i="6"/>
  <c r="F21" i="6" s="1"/>
</calcChain>
</file>

<file path=xl/sharedStrings.xml><?xml version="1.0" encoding="utf-8"?>
<sst xmlns="http://schemas.openxmlformats.org/spreadsheetml/2006/main" count="95" uniqueCount="62">
  <si>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</si>
  <si>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</si>
  <si>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</si>
  <si>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</si>
  <si>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</si>
  <si>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</si>
  <si>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</si>
  <si>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</si>
  <si>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</si>
  <si>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</si>
  <si>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</si>
  <si>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</si>
  <si>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</si>
  <si>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</si>
  <si>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</si>
  <si>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</si>
  <si>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</si>
  <si>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</si>
  <si>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</si>
  <si>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</si>
  <si>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</si>
  <si>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</si>
  <si>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</si>
  <si>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</si>
  <si>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</si>
  <si>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</si>
  <si>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</si>
  <si>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</si>
  <si>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</si>
  <si>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</si>
  <si>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</si>
  <si>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</si>
  <si>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</si>
  <si>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</si>
  <si>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</si>
  <si>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</si>
  <si>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</si>
  <si>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</si>
  <si>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</si>
  <si>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</si>
  <si>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</si>
  <si>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</si>
  <si>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</si>
  <si>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</si>
  <si>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</si>
  <si>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</si>
  <si>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</si>
  <si>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</si>
  <si>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</si>
  <si>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</si>
  <si>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</si>
  <si>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</si>
  <si>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</si>
  <si>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</si>
  <si>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</si>
  <si>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</si>
  <si>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</si>
  <si>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</si>
  <si>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</si>
  <si>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</si>
  <si>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2024 
PHẦN BỔ SUNG, ĐIỀU CHỈNH CÁC NHIỆM VỤ CHI NGÂN SÁCH</t>
  </si>
  <si>
    <t>(Kèm theo Thông báo số        /TB-UBND ngày 06/01/2025 của UBND phường Phú 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</si>
</sst>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abSelected="1" zoomScale="80" zoomScaleNormal="80" workbookViewId="0">
      <selection activeCell="L17" sqref="L17"/>
    </sheetView>
  </sheetViews>
  <sheetFormatPr defaultColWidth="9.109375" defaultRowHeight="18" x14ac:dyDescent="0.35"/>
  <cols>
    <col min="1" max="1" width="4.44140625" style="1" customWidth="1"/>
    <col min="2" max="2" width="62.5546875" style="1" customWidth="1"/>
    <col min="3" max="3" width="7.33203125" style="1" hidden="1" customWidth="1"/>
    <col min="4" max="4" width="7.88671875" style="1" hidden="1" customWidth="1"/>
    <col min="5" max="5" width="30.6640625" style="49" customWidth="1"/>
    <col min="6" max="6" width="15.44140625" style="49" hidden="1" customWidth="1"/>
    <col min="7" max="7" width="45" style="49" hidden="1" customWidth="1"/>
    <col min="8" max="8" width="12.44140625" style="1" bestFit="1" customWidth="1"/>
    <col min="9" max="9" width="16.109375" style="65" bestFit="1" customWidth="1"/>
    <col min="10" max="10" width="15.88671875" style="1" bestFit="1" customWidth="1"/>
    <col min="11" max="11" width="14.33203125" style="1" bestFit="1" customWidth="1"/>
    <col min="12" max="16384" width="9.109375" style="1"/>
  </cols>
  <sheetData>
    <row r="1" spans="1:20" s="63" customFormat="1" ht="15.6" x14ac:dyDescent="0.3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5">
      <c r="A4" s="88" t="s">
        <v>56</v>
      </c>
      <c r="B4" s="88"/>
      <c r="C4" s="77"/>
      <c r="D4" s="77"/>
      <c r="E4" s="48"/>
      <c r="F4" s="48"/>
    </row>
    <row r="5" spans="1:20" ht="51" customHeight="1" x14ac:dyDescent="0.35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5">
      <c r="A6" s="90" t="s">
        <v>61</v>
      </c>
      <c r="B6" s="90"/>
      <c r="C6" s="90"/>
      <c r="D6" s="90"/>
      <c r="E6" s="90"/>
      <c r="F6" s="90"/>
      <c r="G6" s="90"/>
    </row>
    <row r="7" spans="1:20" hidden="1" x14ac:dyDescent="0.35">
      <c r="A7" s="78"/>
      <c r="B7" s="78"/>
      <c r="C7" s="78"/>
      <c r="D7" s="78"/>
      <c r="E7" s="78"/>
      <c r="F7" s="78"/>
      <c r="G7" s="78"/>
    </row>
    <row r="8" spans="1:20" x14ac:dyDescent="0.35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5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9.5" customHeight="1" x14ac:dyDescent="0.35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3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5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5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5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5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5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5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ht="17.399999999999999" x14ac:dyDescent="0.3">
      <c r="A18" s="4" t="s">
        <v>53</v>
      </c>
      <c r="B18" s="5" t="s">
        <v>7</v>
      </c>
      <c r="C18" s="4"/>
      <c r="D18" s="4"/>
      <c r="E18" s="57">
        <f>SUM(E20:E23)</f>
        <v>275011000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5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5">
      <c r="A20" s="10" t="s">
        <v>9</v>
      </c>
      <c r="B20" s="11" t="s">
        <v>39</v>
      </c>
      <c r="C20" s="12" t="s">
        <v>10</v>
      </c>
      <c r="D20" s="12">
        <v>13</v>
      </c>
      <c r="E20" s="32">
        <v>0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5">
      <c r="A21" s="10" t="s">
        <v>9</v>
      </c>
      <c r="B21" s="11" t="s">
        <v>40</v>
      </c>
      <c r="C21" s="12" t="s">
        <v>10</v>
      </c>
      <c r="D21" s="12">
        <v>12</v>
      </c>
      <c r="E21" s="32">
        <f>E27</f>
        <v>275011000</v>
      </c>
      <c r="F21" s="32" t="e">
        <f>F25+F28+F30+F33+F35+F37+F39+F41+#REF!+#REF!+#REF!+#REF!+F45</f>
        <v>#REF!</v>
      </c>
      <c r="G21" s="32" t="e">
        <f>G25+G28+G30+G33+G35+G37+G39+G41+#REF!+#REF!+#REF!+#REF!+G45</f>
        <v>#REF!</v>
      </c>
      <c r="H21" s="30"/>
      <c r="I21" s="72"/>
      <c r="J21" s="30"/>
      <c r="K21" s="30"/>
      <c r="T21" s="24"/>
    </row>
    <row r="22" spans="1:20" s="13" customFormat="1" x14ac:dyDescent="0.35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5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ht="17.399999999999999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0</v>
      </c>
      <c r="F24" s="59">
        <f t="shared" ref="F24" si="1">SUM(F25:F25)</f>
        <v>12630000</v>
      </c>
      <c r="G24" s="59">
        <f>SUM(G25:G25)</f>
        <v>-12630000</v>
      </c>
      <c r="I24" s="74"/>
      <c r="T24" s="25"/>
    </row>
    <row r="25" spans="1:20" s="20" customFormat="1" x14ac:dyDescent="0.35">
      <c r="A25" s="18" t="s">
        <v>9</v>
      </c>
      <c r="B25" s="27" t="s">
        <v>40</v>
      </c>
      <c r="C25" s="19">
        <v>12</v>
      </c>
      <c r="D25" s="19"/>
      <c r="E25" s="60"/>
      <c r="F25" s="60">
        <v>12630000</v>
      </c>
      <c r="G25" s="60">
        <f>E25-F25</f>
        <v>-12630000</v>
      </c>
      <c r="I25" s="75"/>
      <c r="T25" s="26"/>
    </row>
    <row r="26" spans="1:20" s="20" customFormat="1" x14ac:dyDescent="0.35">
      <c r="A26" s="18" t="s">
        <v>9</v>
      </c>
      <c r="B26" s="27" t="s">
        <v>41</v>
      </c>
      <c r="C26" s="19"/>
      <c r="D26" s="19"/>
      <c r="E26" s="60"/>
      <c r="F26" s="60"/>
      <c r="G26" s="60"/>
      <c r="I26" s="75"/>
      <c r="T26" s="26"/>
    </row>
    <row r="27" spans="1:20" s="17" customFormat="1" ht="17.399999999999999" x14ac:dyDescent="0.3">
      <c r="A27" s="14">
        <v>2</v>
      </c>
      <c r="B27" s="15" t="s">
        <v>14</v>
      </c>
      <c r="C27" s="16" t="s">
        <v>15</v>
      </c>
      <c r="D27" s="16" t="s">
        <v>16</v>
      </c>
      <c r="E27" s="59">
        <f>E28</f>
        <v>275011000</v>
      </c>
      <c r="F27" s="59">
        <f t="shared" ref="F27" si="2">SUM(F28:F28)</f>
        <v>9020000</v>
      </c>
      <c r="G27" s="59">
        <f>SUM(G28:G28)</f>
        <v>265991000</v>
      </c>
      <c r="I27" s="74"/>
      <c r="T27" s="25"/>
    </row>
    <row r="28" spans="1:20" s="20" customFormat="1" x14ac:dyDescent="0.35">
      <c r="A28" s="18" t="s">
        <v>9</v>
      </c>
      <c r="B28" s="27" t="s">
        <v>40</v>
      </c>
      <c r="C28" s="19">
        <v>12</v>
      </c>
      <c r="D28" s="19"/>
      <c r="E28" s="60">
        <v>275011000</v>
      </c>
      <c r="F28" s="60">
        <v>9020000</v>
      </c>
      <c r="G28" s="60">
        <f>E28-F28</f>
        <v>265991000</v>
      </c>
      <c r="I28" s="75"/>
      <c r="T28" s="26"/>
    </row>
    <row r="29" spans="1:20" s="20" customFormat="1" x14ac:dyDescent="0.35">
      <c r="A29" s="18" t="s">
        <v>9</v>
      </c>
      <c r="B29" s="27" t="s">
        <v>41</v>
      </c>
      <c r="C29" s="19"/>
      <c r="D29" s="19"/>
      <c r="E29" s="60"/>
      <c r="F29" s="60"/>
      <c r="G29" s="60"/>
      <c r="I29" s="75"/>
      <c r="T29" s="26"/>
    </row>
    <row r="30" spans="1:20" s="17" customFormat="1" ht="17.399999999999999" x14ac:dyDescent="0.3">
      <c r="A30" s="14">
        <v>3</v>
      </c>
      <c r="B30" s="15" t="s">
        <v>17</v>
      </c>
      <c r="C30" s="16" t="s">
        <v>18</v>
      </c>
      <c r="D30" s="14">
        <v>139</v>
      </c>
      <c r="E30" s="59">
        <f>+E31</f>
        <v>0</v>
      </c>
      <c r="F30" s="59">
        <f t="shared" ref="F30:G30" si="3">SUM(F31:F31)</f>
        <v>0</v>
      </c>
      <c r="G30" s="59">
        <f t="shared" si="3"/>
        <v>0</v>
      </c>
      <c r="I30" s="74"/>
      <c r="T30" s="25"/>
    </row>
    <row r="31" spans="1:20" s="20" customFormat="1" x14ac:dyDescent="0.35">
      <c r="A31" s="18" t="s">
        <v>9</v>
      </c>
      <c r="B31" s="27" t="s">
        <v>40</v>
      </c>
      <c r="C31" s="19">
        <v>12</v>
      </c>
      <c r="D31" s="19"/>
      <c r="E31" s="60"/>
      <c r="F31" s="60">
        <f>E31*0.1</f>
        <v>0</v>
      </c>
      <c r="G31" s="60">
        <f>E31-F31</f>
        <v>0</v>
      </c>
      <c r="I31" s="75"/>
      <c r="T31" s="26"/>
    </row>
    <row r="32" spans="1:20" s="17" customFormat="1" ht="17.399999999999999" x14ac:dyDescent="0.3">
      <c r="A32" s="14">
        <v>4</v>
      </c>
      <c r="B32" s="15" t="s">
        <v>19</v>
      </c>
      <c r="C32" s="16" t="s">
        <v>20</v>
      </c>
      <c r="D32" s="16" t="s">
        <v>21</v>
      </c>
      <c r="E32" s="59">
        <f>+E33</f>
        <v>0</v>
      </c>
      <c r="F32" s="59">
        <f t="shared" ref="F32:G32" si="4">SUM(F33:F33)</f>
        <v>16210000</v>
      </c>
      <c r="G32" s="59">
        <f t="shared" si="4"/>
        <v>-16210000</v>
      </c>
      <c r="I32" s="74"/>
      <c r="T32" s="25"/>
    </row>
    <row r="33" spans="1:20" s="20" customFormat="1" x14ac:dyDescent="0.35">
      <c r="A33" s="18" t="s">
        <v>9</v>
      </c>
      <c r="B33" s="27" t="s">
        <v>40</v>
      </c>
      <c r="C33" s="19">
        <v>12</v>
      </c>
      <c r="D33" s="19"/>
      <c r="E33" s="60"/>
      <c r="F33" s="60">
        <v>16210000</v>
      </c>
      <c r="G33" s="60">
        <f>E33-F33</f>
        <v>-16210000</v>
      </c>
      <c r="I33" s="75"/>
      <c r="T33" s="26"/>
    </row>
    <row r="34" spans="1:20" s="17" customFormat="1" ht="17.399999999999999" x14ac:dyDescent="0.3">
      <c r="A34" s="14">
        <v>5</v>
      </c>
      <c r="B34" s="15" t="s">
        <v>22</v>
      </c>
      <c r="C34" s="16" t="s">
        <v>23</v>
      </c>
      <c r="D34" s="16" t="s">
        <v>24</v>
      </c>
      <c r="E34" s="59"/>
      <c r="F34" s="59">
        <f t="shared" ref="F34:G34" si="5">SUM(F35:F35)</f>
        <v>3610000</v>
      </c>
      <c r="G34" s="59">
        <f t="shared" si="5"/>
        <v>-3610000</v>
      </c>
      <c r="I34" s="74"/>
      <c r="T34" s="25"/>
    </row>
    <row r="35" spans="1:20" s="20" customFormat="1" x14ac:dyDescent="0.35">
      <c r="A35" s="18" t="s">
        <v>9</v>
      </c>
      <c r="B35" s="27" t="s">
        <v>40</v>
      </c>
      <c r="C35" s="19">
        <v>12</v>
      </c>
      <c r="D35" s="19"/>
      <c r="E35" s="60"/>
      <c r="F35" s="60">
        <v>3610000</v>
      </c>
      <c r="G35" s="60">
        <f>E35-F35</f>
        <v>-3610000</v>
      </c>
      <c r="I35" s="75"/>
      <c r="T35" s="26"/>
    </row>
    <row r="36" spans="1:20" s="17" customFormat="1" ht="17.399999999999999" x14ac:dyDescent="0.3">
      <c r="A36" s="14">
        <v>6</v>
      </c>
      <c r="B36" s="15" t="s">
        <v>25</v>
      </c>
      <c r="C36" s="16" t="s">
        <v>26</v>
      </c>
      <c r="D36" s="16" t="s">
        <v>27</v>
      </c>
      <c r="E36" s="59">
        <f>+E37</f>
        <v>0</v>
      </c>
      <c r="F36" s="59">
        <f t="shared" ref="F36:G36" si="6">SUM(F37:F37)</f>
        <v>5410000</v>
      </c>
      <c r="G36" s="59">
        <f t="shared" si="6"/>
        <v>-5410000</v>
      </c>
      <c r="I36" s="74"/>
      <c r="T36" s="25"/>
    </row>
    <row r="37" spans="1:20" s="20" customFormat="1" x14ac:dyDescent="0.35">
      <c r="A37" s="18" t="s">
        <v>9</v>
      </c>
      <c r="B37" s="27" t="s">
        <v>40</v>
      </c>
      <c r="C37" s="19">
        <v>12</v>
      </c>
      <c r="D37" s="19"/>
      <c r="E37" s="60"/>
      <c r="F37" s="60">
        <v>5410000</v>
      </c>
      <c r="G37" s="60">
        <f>E37-F37</f>
        <v>-5410000</v>
      </c>
      <c r="I37" s="75"/>
      <c r="T37" s="26"/>
    </row>
    <row r="38" spans="1:20" s="17" customFormat="1" ht="17.399999999999999" x14ac:dyDescent="0.3">
      <c r="A38" s="14">
        <v>7</v>
      </c>
      <c r="B38" s="15" t="s">
        <v>28</v>
      </c>
      <c r="C38" s="16" t="s">
        <v>29</v>
      </c>
      <c r="D38" s="16" t="s">
        <v>30</v>
      </c>
      <c r="E38" s="59"/>
      <c r="F38" s="59">
        <f t="shared" ref="F38:G38" si="7">SUM(F39:F39)</f>
        <v>3610000</v>
      </c>
      <c r="G38" s="59">
        <f t="shared" si="7"/>
        <v>-3610000</v>
      </c>
      <c r="I38" s="74"/>
      <c r="T38" s="25"/>
    </row>
    <row r="39" spans="1:20" s="20" customFormat="1" x14ac:dyDescent="0.35">
      <c r="A39" s="18" t="s">
        <v>9</v>
      </c>
      <c r="B39" s="27" t="s">
        <v>40</v>
      </c>
      <c r="C39" s="19">
        <v>12</v>
      </c>
      <c r="D39" s="19"/>
      <c r="E39" s="60"/>
      <c r="F39" s="60">
        <v>3610000</v>
      </c>
      <c r="G39" s="60">
        <f>E39-F39</f>
        <v>-3610000</v>
      </c>
      <c r="I39" s="75"/>
      <c r="T39" s="26"/>
    </row>
    <row r="40" spans="1:20" s="17" customFormat="1" ht="17.399999999999999" x14ac:dyDescent="0.3">
      <c r="A40" s="14">
        <v>8</v>
      </c>
      <c r="B40" s="15" t="s">
        <v>31</v>
      </c>
      <c r="C40" s="16" t="s">
        <v>32</v>
      </c>
      <c r="D40" s="16" t="s">
        <v>33</v>
      </c>
      <c r="E40" s="59"/>
      <c r="F40" s="59">
        <f t="shared" ref="F40:G40" si="8">SUM(F41:F41)</f>
        <v>6490000</v>
      </c>
      <c r="G40" s="59">
        <f t="shared" si="8"/>
        <v>-6490000</v>
      </c>
      <c r="I40" s="74"/>
      <c r="T40" s="25"/>
    </row>
    <row r="41" spans="1:20" s="20" customFormat="1" x14ac:dyDescent="0.35">
      <c r="A41" s="18" t="s">
        <v>9</v>
      </c>
      <c r="B41" s="27" t="s">
        <v>40</v>
      </c>
      <c r="C41" s="19">
        <v>12</v>
      </c>
      <c r="D41" s="19"/>
      <c r="E41" s="60"/>
      <c r="F41" s="60">
        <v>6490000</v>
      </c>
      <c r="G41" s="60">
        <f>E41-F41</f>
        <v>-6490000</v>
      </c>
      <c r="I41" s="75"/>
      <c r="T41" s="26"/>
    </row>
    <row r="42" spans="1:20" s="20" customFormat="1" x14ac:dyDescent="0.35">
      <c r="A42" s="18" t="s">
        <v>9</v>
      </c>
      <c r="B42" s="27" t="s">
        <v>41</v>
      </c>
      <c r="C42" s="19">
        <v>14</v>
      </c>
      <c r="D42" s="19"/>
      <c r="E42" s="60"/>
      <c r="F42" s="60"/>
      <c r="G42" s="60">
        <f>E42-F42</f>
        <v>0</v>
      </c>
      <c r="I42" s="75"/>
      <c r="T42" s="26"/>
    </row>
    <row r="43" spans="1:20" s="17" customFormat="1" ht="17.399999999999999" x14ac:dyDescent="0.3">
      <c r="A43" s="14">
        <v>9</v>
      </c>
      <c r="B43" s="15" t="s">
        <v>34</v>
      </c>
      <c r="C43" s="16" t="s">
        <v>35</v>
      </c>
      <c r="D43" s="14"/>
      <c r="E43" s="59">
        <v>0</v>
      </c>
      <c r="F43" s="59" t="e">
        <f>#REF!+#REF!+#REF!+#REF!</f>
        <v>#REF!</v>
      </c>
      <c r="G43" s="59" t="e">
        <f>#REF!+#REF!+#REF!+#REF!</f>
        <v>#REF!</v>
      </c>
      <c r="I43" s="76"/>
      <c r="J43" s="28"/>
      <c r="K43" s="28"/>
      <c r="T43" s="25"/>
    </row>
    <row r="44" spans="1:20" s="17" customFormat="1" ht="17.399999999999999" x14ac:dyDescent="0.3">
      <c r="A44" s="14">
        <v>10</v>
      </c>
      <c r="B44" s="15" t="s">
        <v>36</v>
      </c>
      <c r="C44" s="16" t="s">
        <v>37</v>
      </c>
      <c r="D44" s="16" t="s">
        <v>38</v>
      </c>
      <c r="E44" s="59">
        <f>+E46</f>
        <v>0</v>
      </c>
      <c r="F44" s="59">
        <f>SUM(F45:F45)</f>
        <v>3610000</v>
      </c>
      <c r="G44" s="59">
        <f>SUM(G45:G45)</f>
        <v>-3610000</v>
      </c>
      <c r="I44" s="74"/>
      <c r="T44" s="25"/>
    </row>
    <row r="45" spans="1:20" s="20" customFormat="1" x14ac:dyDescent="0.35">
      <c r="A45" s="18" t="s">
        <v>9</v>
      </c>
      <c r="B45" s="27" t="s">
        <v>40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s="20" customFormat="1" x14ac:dyDescent="0.35">
      <c r="A46" s="18"/>
      <c r="B46" s="27" t="s">
        <v>58</v>
      </c>
      <c r="C46" s="19">
        <v>12</v>
      </c>
      <c r="D46" s="19"/>
      <c r="E46" s="60"/>
      <c r="F46" s="60">
        <v>3610000</v>
      </c>
      <c r="G46" s="60">
        <f>E46-F46</f>
        <v>-3610000</v>
      </c>
      <c r="I46" s="75"/>
      <c r="T46" s="26"/>
    </row>
    <row r="47" spans="1:20" x14ac:dyDescent="0.35">
      <c r="B47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ANCS</vt:lpstr>
      <vt:lpstr>Sheet2</vt:lpstr>
      <vt:lpstr>ANCS!Print_Titles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PCGPT</cp:lastModifiedBy>
  <cp:lastPrinted>2024-12-30T14:05:13Z</cp:lastPrinted>
  <dcterms:created xsi:type="dcterms:W3CDTF">2022-12-08T10:04:22Z</dcterms:created>
  <dcterms:modified xsi:type="dcterms:W3CDTF">2025-01-06T07:34:16Z</dcterms:modified>
</cp:coreProperties>
</file>